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7125"/>
  </bookViews>
  <sheets>
    <sheet name="50-Bedd. Ho(ImpCl supply-A,H,U)" sheetId="35" r:id="rId1"/>
    <sheet name="50-Bedd. Ho(ImpCl supply-A, (2" sheetId="36" r:id="rId2"/>
  </sheets>
  <definedNames>
    <definedName name="_xlnm._FilterDatabase" localSheetId="1" hidden="1">'50-Bedd. Ho(ImpCl supply-A, (2'!$A$5:$G$16</definedName>
    <definedName name="_xlnm._FilterDatabase" localSheetId="0" hidden="1">'50-Bedd. Ho(ImpCl supply-A,H,U)'!$A$5:$G$16</definedName>
    <definedName name="_xlnm.Print_Area" localSheetId="1">'50-Bedd. Ho(ImpCl supply-A, (2'!$A$1:$M$23</definedName>
    <definedName name="_xlnm.Print_Area" localSheetId="0">'50-Bedd. Ho(ImpCl supply-A,H,U)'!$A$1:$M$23</definedName>
    <definedName name="_xlnm.Print_Titles" localSheetId="1">'50-Bedd. Ho(ImpCl supply-A, (2'!$3:$4</definedName>
    <definedName name="_xlnm.Print_Titles" localSheetId="0">'50-Bedd. Ho(ImpCl supply-A,H,U)'!$3:$4</definedName>
  </definedNames>
  <calcPr calcId="144525"/>
</workbook>
</file>

<file path=xl/calcChain.xml><?xml version="1.0" encoding="utf-8"?>
<calcChain xmlns="http://schemas.openxmlformats.org/spreadsheetml/2006/main">
  <c r="F22" i="36" l="1"/>
  <c r="E18" i="36"/>
  <c r="D18" i="36"/>
  <c r="C18" i="36"/>
  <c r="F16" i="36"/>
  <c r="F15" i="36"/>
  <c r="F14" i="36"/>
  <c r="F13" i="36"/>
  <c r="F12" i="36"/>
  <c r="F11" i="36"/>
  <c r="F10" i="36"/>
  <c r="F9" i="36"/>
  <c r="F8" i="36"/>
  <c r="F7" i="36"/>
  <c r="F6" i="36"/>
  <c r="F18" i="36" s="1"/>
  <c r="F22" i="35" l="1"/>
  <c r="E18" i="35" l="1"/>
  <c r="F16" i="35"/>
  <c r="F15" i="35"/>
  <c r="F14" i="35"/>
  <c r="F13" i="35"/>
  <c r="F12" i="35"/>
  <c r="F11" i="35"/>
  <c r="F10" i="35"/>
  <c r="F9" i="35"/>
  <c r="F8" i="35"/>
  <c r="F7" i="35"/>
  <c r="F6" i="35"/>
  <c r="D18" i="35" l="1"/>
  <c r="C18" i="35"/>
  <c r="F18" i="35" l="1"/>
</calcChain>
</file>

<file path=xl/sharedStrings.xml><?xml version="1.0" encoding="utf-8"?>
<sst xmlns="http://schemas.openxmlformats.org/spreadsheetml/2006/main" count="62" uniqueCount="32">
  <si>
    <t>AYURVEDA</t>
  </si>
  <si>
    <t>UNANI</t>
  </si>
  <si>
    <t>(1)</t>
  </si>
  <si>
    <t>(2)</t>
  </si>
  <si>
    <t>(3)</t>
  </si>
  <si>
    <t>(4)</t>
  </si>
  <si>
    <t>(5)</t>
  </si>
  <si>
    <t>(6)</t>
  </si>
  <si>
    <t>Total</t>
  </si>
  <si>
    <t>S.No</t>
  </si>
  <si>
    <t>TOTAL</t>
  </si>
  <si>
    <t>50-Bedded AYUSH Hospital Name</t>
  </si>
  <si>
    <t xml:space="preserve">Order No.-128
(Amount in Rs)
</t>
  </si>
  <si>
    <t>Order No.-128
(Amount in Rs)</t>
  </si>
  <si>
    <t>Order No.-127
(Amount in Rs)</t>
  </si>
  <si>
    <t>HOMOPATHY</t>
  </si>
  <si>
    <r>
      <t xml:space="preserve">50-Bedded Integrated AYUSH Hospital,  </t>
    </r>
    <r>
      <rPr>
        <b/>
        <sz val="18"/>
        <color theme="1"/>
        <rFont val="Calibri"/>
        <family val="2"/>
        <scheme val="minor"/>
      </rPr>
      <t>Santkabir Nagar</t>
    </r>
  </si>
  <si>
    <r>
      <t xml:space="preserve">50-Bedded Integrated AYUSH Hospital, </t>
    </r>
    <r>
      <rPr>
        <b/>
        <sz val="18"/>
        <color theme="1"/>
        <rFont val="Calibri"/>
        <family val="2"/>
        <scheme val="minor"/>
      </rPr>
      <t>Kanpur Nagar</t>
    </r>
  </si>
  <si>
    <r>
      <t xml:space="preserve">50-Bedded Integrated AYUSH Hospital, </t>
    </r>
    <r>
      <rPr>
        <b/>
        <sz val="18"/>
        <color theme="1"/>
        <rFont val="Calibri"/>
        <family val="2"/>
        <scheme val="minor"/>
      </rPr>
      <t>Kanpur Dehat</t>
    </r>
  </si>
  <si>
    <r>
      <t xml:space="preserve">50-Bedded Integrated AYUSH Hospital, </t>
    </r>
    <r>
      <rPr>
        <b/>
        <sz val="18"/>
        <color theme="1"/>
        <rFont val="Calibri"/>
        <family val="2"/>
        <scheme val="minor"/>
      </rPr>
      <t>Sonbhadra</t>
    </r>
  </si>
  <si>
    <r>
      <t xml:space="preserve">50-Bedded Integrated AYUSH Hospital, </t>
    </r>
    <r>
      <rPr>
        <b/>
        <sz val="18"/>
        <color theme="1"/>
        <rFont val="Calibri"/>
        <family val="2"/>
        <scheme val="minor"/>
      </rPr>
      <t>Laitpur</t>
    </r>
  </si>
  <si>
    <r>
      <t xml:space="preserve">50-Bedded Integrated AYUSH Hospital, </t>
    </r>
    <r>
      <rPr>
        <b/>
        <sz val="18"/>
        <color theme="1"/>
        <rFont val="Calibri"/>
        <family val="2"/>
        <scheme val="minor"/>
      </rPr>
      <t>Varanasi</t>
    </r>
  </si>
  <si>
    <r>
      <t xml:space="preserve">50-Bedded Integrated AYUSH Hospital, </t>
    </r>
    <r>
      <rPr>
        <b/>
        <sz val="18"/>
        <color theme="1"/>
        <rFont val="Calibri"/>
        <family val="2"/>
        <scheme val="minor"/>
      </rPr>
      <t>Amethi</t>
    </r>
  </si>
  <si>
    <r>
      <t xml:space="preserve">50-Bedded Integrated AYUSH Hospital, </t>
    </r>
    <r>
      <rPr>
        <b/>
        <sz val="18"/>
        <color theme="1"/>
        <rFont val="Calibri"/>
        <family val="2"/>
        <scheme val="minor"/>
      </rPr>
      <t>Bareilly</t>
    </r>
  </si>
  <si>
    <r>
      <t xml:space="preserve">50-Bedded Integrated AYUSH Hospital, </t>
    </r>
    <r>
      <rPr>
        <b/>
        <sz val="18"/>
        <color theme="1"/>
        <rFont val="Calibri"/>
        <family val="2"/>
        <scheme val="minor"/>
      </rPr>
      <t>Lucknow</t>
    </r>
  </si>
  <si>
    <r>
      <t xml:space="preserve">50-Bedded Integrated AYUSH Hospital, </t>
    </r>
    <r>
      <rPr>
        <b/>
        <sz val="18"/>
        <color theme="1"/>
        <rFont val="Calibri"/>
        <family val="2"/>
        <scheme val="minor"/>
      </rPr>
      <t>Kaushambi</t>
    </r>
  </si>
  <si>
    <r>
      <t xml:space="preserve">50-Bedded Integrated AYUSH Hospital, </t>
    </r>
    <r>
      <rPr>
        <b/>
        <sz val="18"/>
        <color theme="1"/>
        <rFont val="Calibri"/>
        <family val="2"/>
        <scheme val="minor"/>
      </rPr>
      <t>Deoria</t>
    </r>
  </si>
  <si>
    <t>Balance Supply of medicines (A+H+U)</t>
  </si>
  <si>
    <t>Order Placed</t>
  </si>
  <si>
    <t>Supplied</t>
  </si>
  <si>
    <t>Compilation of Medicine Supply of Ayurveda, Unani &amp; Homoeopathic in  Functional Eleven 50-bedded Integrated AYUSH Hospitals according
 to Order No-128 &amp; 127 till 12.09.2022)</t>
  </si>
  <si>
    <t>Compilation of Medicine Supply of Ayurveda, Unani  in  Functional Eleven 50-bedded Integrated AYUSH Hospitals according
 to Order No-128  till 31.10.2022)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</si>
</sst>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2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5"/>
      <color theme="1"/>
      <name val="Calibri"/>
      <family val="2"/>
      <scheme val="minor"/>
    </font>
    <font>
      <b/>
      <u/>
      <sz val="20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name val="Arial"/>
    </font>
    <font>
      <sz val="11"/>
      <color theme="1"/>
      <name val="Arial"/>
      <family val="2"/>
    </font>
    <font>
      <sz val="1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charset val="134"/>
      <scheme val="minor"/>
    </font>
    <font>
      <sz val="10"/>
      <name val="Arial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6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1">
    <xf numFmtId="0" fontId="0" fillId="0" borderId="0"/>
    <xf numFmtId="0" fontId="8" fillId="0" borderId="0"/>
    <xf numFmtId="0" fontId="9" fillId="0" borderId="0">
      <alignment vertical="center"/>
    </xf>
    <xf numFmtId="0" fontId="10" fillId="0" borderId="0"/>
    <xf numFmtId="0" fontId="11" fillId="0" borderId="0">
      <alignment vertical="center"/>
    </xf>
    <xf numFmtId="0" fontId="13" fillId="0" borderId="0"/>
    <xf numFmtId="0" fontId="12" fillId="0" borderId="0"/>
    <xf numFmtId="0" fontId="16" fillId="0" borderId="0"/>
    <xf numFmtId="0" fontId="15" fillId="0" borderId="0">
      <alignment vertical="center"/>
    </xf>
    <xf numFmtId="0" fontId="15" fillId="0" borderId="0">
      <alignment vertical="center"/>
    </xf>
    <xf numFmtId="0" fontId="8" fillId="0" borderId="0"/>
    <xf numFmtId="0" fontId="14" fillId="0" borderId="0"/>
    <xf numFmtId="0" fontId="9" fillId="0" borderId="0">
      <alignment vertical="center"/>
    </xf>
    <xf numFmtId="0" fontId="15" fillId="0" borderId="0">
      <alignment vertical="center"/>
    </xf>
    <xf numFmtId="0" fontId="11" fillId="0" borderId="0">
      <alignment vertical="center"/>
    </xf>
    <xf numFmtId="0" fontId="9" fillId="0" borderId="0">
      <alignment vertical="center"/>
    </xf>
    <xf numFmtId="0" fontId="11" fillId="0" borderId="0">
      <alignment vertical="center"/>
    </xf>
    <xf numFmtId="0" fontId="10" fillId="0" borderId="0"/>
    <xf numFmtId="0" fontId="13" fillId="0" borderId="0"/>
    <xf numFmtId="164" fontId="12" fillId="0" borderId="0" applyFont="0" applyFill="0" applyBorder="0" applyAlignment="0" applyProtection="0"/>
    <xf numFmtId="0" fontId="12" fillId="0" borderId="0"/>
  </cellStyleXfs>
  <cellXfs count="36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4" fillId="3" borderId="3" xfId="0" quotePrefix="1" applyFont="1" applyFill="1" applyBorder="1" applyAlignment="1">
      <alignment horizontal="center" vertical="center" wrapText="1"/>
    </xf>
    <xf numFmtId="0" fontId="6" fillId="0" borderId="0" xfId="0" applyFont="1"/>
    <xf numFmtId="0" fontId="2" fillId="2" borderId="3" xfId="0" applyFont="1" applyFill="1" applyBorder="1" applyAlignment="1">
      <alignment horizontal="center" vertical="top" wrapText="1"/>
    </xf>
    <xf numFmtId="0" fontId="0" fillId="0" borderId="0" xfId="0"/>
    <xf numFmtId="0" fontId="5" fillId="4" borderId="5" xfId="0" applyFont="1" applyFill="1" applyBorder="1" applyAlignment="1">
      <alignment horizontal="center" vertical="top" wrapText="1"/>
    </xf>
    <xf numFmtId="0" fontId="5" fillId="5" borderId="0" xfId="0" applyFont="1" applyFill="1" applyBorder="1" applyAlignment="1">
      <alignment horizontal="center" vertical="top" wrapText="1"/>
    </xf>
    <xf numFmtId="0" fontId="0" fillId="0" borderId="0" xfId="0"/>
    <xf numFmtId="0" fontId="5" fillId="7" borderId="0" xfId="0" applyFont="1" applyFill="1" applyBorder="1" applyAlignment="1">
      <alignment horizontal="center" vertical="top" wrapText="1"/>
    </xf>
    <xf numFmtId="0" fontId="6" fillId="0" borderId="7" xfId="0" applyFont="1" applyBorder="1" applyAlignment="1"/>
    <xf numFmtId="0" fontId="1" fillId="0" borderId="0" xfId="0" applyFont="1" applyFill="1"/>
    <xf numFmtId="0" fontId="7" fillId="2" borderId="3" xfId="0" applyFont="1" applyFill="1" applyBorder="1" applyAlignment="1">
      <alignment horizontal="center" vertical="center" wrapText="1"/>
    </xf>
    <xf numFmtId="0" fontId="19" fillId="0" borderId="7" xfId="0" applyFont="1" applyBorder="1" applyAlignment="1">
      <alignment horizontal="center"/>
    </xf>
    <xf numFmtId="0" fontId="18" fillId="2" borderId="7" xfId="0" applyFont="1" applyFill="1" applyBorder="1" applyAlignment="1">
      <alignment horizontal="center" vertical="top" wrapText="1"/>
    </xf>
    <xf numFmtId="2" fontId="19" fillId="0" borderId="7" xfId="0" applyNumberFormat="1" applyFont="1" applyBorder="1" applyAlignment="1">
      <alignment horizontal="center"/>
    </xf>
    <xf numFmtId="0" fontId="17" fillId="2" borderId="6" xfId="0" applyFont="1" applyFill="1" applyBorder="1" applyAlignment="1">
      <alignment horizontal="center" vertical="top" wrapText="1"/>
    </xf>
    <xf numFmtId="0" fontId="17" fillId="2" borderId="4" xfId="0" applyFont="1" applyFill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center"/>
    </xf>
    <xf numFmtId="0" fontId="18" fillId="0" borderId="0" xfId="0" applyFont="1" applyAlignment="1">
      <alignment horizontal="center"/>
    </xf>
    <xf numFmtId="2" fontId="18" fillId="0" borderId="0" xfId="0" applyNumberFormat="1" applyFont="1" applyAlignment="1">
      <alignment horizontal="center"/>
    </xf>
    <xf numFmtId="2" fontId="18" fillId="8" borderId="0" xfId="0" applyNumberFormat="1" applyFont="1" applyFill="1" applyAlignment="1">
      <alignment horizontal="center"/>
    </xf>
    <xf numFmtId="2" fontId="17" fillId="0" borderId="0" xfId="0" applyNumberFormat="1" applyFont="1" applyAlignment="1">
      <alignment horizontal="center"/>
    </xf>
    <xf numFmtId="2" fontId="18" fillId="9" borderId="0" xfId="0" applyNumberFormat="1" applyFont="1" applyFill="1" applyAlignment="1">
      <alignment horizontal="center"/>
    </xf>
    <xf numFmtId="0" fontId="17" fillId="0" borderId="0" xfId="0" applyFont="1"/>
    <xf numFmtId="0" fontId="3" fillId="0" borderId="0" xfId="0" applyFont="1" applyFill="1" applyBorder="1" applyAlignment="1">
      <alignment horizontal="center" vertical="center" wrapText="1"/>
    </xf>
    <xf numFmtId="0" fontId="0" fillId="0" borderId="0" xfId="0" applyFill="1"/>
    <xf numFmtId="2" fontId="18" fillId="7" borderId="0" xfId="0" applyNumberFormat="1" applyFont="1" applyFill="1" applyAlignment="1">
      <alignment horizontal="center"/>
    </xf>
    <xf numFmtId="2" fontId="18" fillId="3" borderId="0" xfId="0" applyNumberFormat="1" applyFont="1" applyFill="1" applyAlignment="1">
      <alignment horizontal="center"/>
    </xf>
    <xf numFmtId="0" fontId="17" fillId="0" borderId="0" xfId="0" applyFont="1" applyAlignment="1">
      <alignment horizont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3" fillId="6" borderId="0" xfId="0" applyFont="1" applyFill="1" applyBorder="1" applyAlignment="1">
      <alignment horizontal="center" vertical="center" wrapText="1"/>
    </xf>
  </cellXfs>
  <cellStyles count="21">
    <cellStyle name="Comma 2" xfId="19"/>
    <cellStyle name="Normal" xfId="0" builtinId="0"/>
    <cellStyle name="Normal 2" xfId="1"/>
    <cellStyle name="Normal 2 2" xfId="10"/>
    <cellStyle name="Normal 2 3" xfId="13"/>
    <cellStyle name="Normal 2 4" xfId="11"/>
    <cellStyle name="Normal 2_Tally(ImpCl supply-A &amp; U)" xfId="20"/>
    <cellStyle name="Normal 3" xfId="2"/>
    <cellStyle name="Normal 3 2" xfId="3"/>
    <cellStyle name="Normal 3 2 2" xfId="16"/>
    <cellStyle name="Normal 3 2 3" xfId="15"/>
    <cellStyle name="Normal 3 2 4" xfId="17"/>
    <cellStyle name="Normal 3 2 5" xfId="14"/>
    <cellStyle name="Normal 3 3" xfId="4"/>
    <cellStyle name="Normal 3 4" xfId="12"/>
    <cellStyle name="Normal 3 5" xfId="9"/>
    <cellStyle name="Normal 4" xfId="5"/>
    <cellStyle name="Normal 4 2" xfId="6"/>
    <cellStyle name="Normal 4 3" xfId="18"/>
    <cellStyle name="Normal 4 4" xfId="8"/>
    <cellStyle name="Normal 5" xfId="7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tabSelected="1" zoomScale="60" zoomScaleNormal="60" zoomScaleSheetLayoutView="40" workbookViewId="0">
      <selection activeCell="G14" sqref="G14"/>
    </sheetView>
  </sheetViews>
  <sheetFormatPr defaultRowHeight="15"/>
  <cols>
    <col min="1" max="1" width="10" style="6" customWidth="1"/>
    <col min="2" max="2" width="81.42578125" style="6" customWidth="1"/>
    <col min="3" max="4" width="27.7109375" style="6" customWidth="1"/>
    <col min="5" max="5" width="26.85546875" style="9" customWidth="1"/>
    <col min="6" max="6" width="29.28515625" style="6" customWidth="1"/>
    <col min="7" max="7" width="15.7109375" style="6" customWidth="1"/>
    <col min="8" max="8" width="9.140625" style="6"/>
    <col min="9" max="9" width="30.28515625" style="6" customWidth="1"/>
    <col min="10" max="16384" width="9.140625" style="6"/>
  </cols>
  <sheetData>
    <row r="1" spans="1:6" ht="26.25">
      <c r="A1" s="32"/>
      <c r="B1" s="32"/>
      <c r="C1" s="32"/>
      <c r="D1" s="32"/>
      <c r="E1" s="26"/>
      <c r="F1" s="27"/>
    </row>
    <row r="2" spans="1:6" ht="89.25" customHeight="1">
      <c r="A2" s="35" t="s">
        <v>30</v>
      </c>
      <c r="B2" s="35"/>
      <c r="C2" s="35"/>
      <c r="D2" s="35"/>
      <c r="E2" s="35"/>
      <c r="F2" s="35"/>
    </row>
    <row r="3" spans="1:6" s="1" customFormat="1" ht="77.25" customHeight="1">
      <c r="A3" s="33" t="s">
        <v>9</v>
      </c>
      <c r="B3" s="33" t="s">
        <v>11</v>
      </c>
      <c r="C3" s="13" t="s">
        <v>12</v>
      </c>
      <c r="D3" s="13" t="s">
        <v>13</v>
      </c>
      <c r="E3" s="13" t="s">
        <v>14</v>
      </c>
      <c r="F3" s="13" t="s">
        <v>8</v>
      </c>
    </row>
    <row r="4" spans="1:6" s="2" customFormat="1" ht="18" customHeight="1">
      <c r="A4" s="34"/>
      <c r="B4" s="34"/>
      <c r="C4" s="7" t="s">
        <v>0</v>
      </c>
      <c r="D4" s="8" t="s">
        <v>1</v>
      </c>
      <c r="E4" s="10" t="s">
        <v>15</v>
      </c>
      <c r="F4" s="8"/>
    </row>
    <row r="5" spans="1:6" s="12" customFormat="1" ht="19.5" customHeight="1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</row>
    <row r="6" spans="1:6" ht="23.25">
      <c r="A6" s="5">
        <v>1</v>
      </c>
      <c r="B6" s="11" t="s">
        <v>16</v>
      </c>
      <c r="C6" s="16">
        <v>1117450.6200000001</v>
      </c>
      <c r="D6" s="16">
        <v>358918.03</v>
      </c>
      <c r="E6" s="16">
        <v>591113.24</v>
      </c>
      <c r="F6" s="15">
        <f>+C6+D6+E6</f>
        <v>2067481.8900000001</v>
      </c>
    </row>
    <row r="7" spans="1:6" ht="23.25">
      <c r="A7" s="5">
        <v>2</v>
      </c>
      <c r="B7" s="11" t="s">
        <v>17</v>
      </c>
      <c r="C7" s="16">
        <v>1199826.8799999999</v>
      </c>
      <c r="D7" s="16">
        <v>593307.24</v>
      </c>
      <c r="E7" s="16">
        <v>591113.25</v>
      </c>
      <c r="F7" s="15">
        <f t="shared" ref="F7:F16" si="0">+C7+D7+E7</f>
        <v>2384247.37</v>
      </c>
    </row>
    <row r="8" spans="1:6" ht="23.25">
      <c r="A8" s="5">
        <v>3</v>
      </c>
      <c r="B8" s="11" t="s">
        <v>18</v>
      </c>
      <c r="C8" s="16">
        <v>1069180</v>
      </c>
      <c r="D8" s="16">
        <v>351046.07999999996</v>
      </c>
      <c r="E8" s="16">
        <v>591044</v>
      </c>
      <c r="F8" s="15">
        <f t="shared" si="0"/>
        <v>2011270.08</v>
      </c>
    </row>
    <row r="9" spans="1:6" ht="23.25">
      <c r="A9" s="5">
        <v>4</v>
      </c>
      <c r="B9" s="11" t="s">
        <v>19</v>
      </c>
      <c r="C9" s="16">
        <v>1199826.8799999999</v>
      </c>
      <c r="D9" s="16">
        <v>593307.23</v>
      </c>
      <c r="E9" s="16">
        <v>591113.25</v>
      </c>
      <c r="F9" s="15">
        <f t="shared" si="0"/>
        <v>2384247.36</v>
      </c>
    </row>
    <row r="10" spans="1:6" ht="23.25">
      <c r="A10" s="5">
        <v>5</v>
      </c>
      <c r="B10" s="11" t="s">
        <v>20</v>
      </c>
      <c r="C10" s="16">
        <v>1117447.1000000001</v>
      </c>
      <c r="D10" s="16">
        <v>362917.07999999996</v>
      </c>
      <c r="E10" s="16">
        <v>591113.24</v>
      </c>
      <c r="F10" s="15">
        <f t="shared" si="0"/>
        <v>2071477.4200000002</v>
      </c>
    </row>
    <row r="11" spans="1:6" ht="23.25">
      <c r="A11" s="5">
        <v>6</v>
      </c>
      <c r="B11" s="11" t="s">
        <v>21</v>
      </c>
      <c r="C11" s="16">
        <v>1199826.8799999999</v>
      </c>
      <c r="D11" s="16">
        <v>593307.24</v>
      </c>
      <c r="E11" s="14">
        <v>591113.25</v>
      </c>
      <c r="F11" s="15">
        <f t="shared" si="0"/>
        <v>2384247.37</v>
      </c>
    </row>
    <row r="12" spans="1:6" ht="23.25">
      <c r="A12" s="5">
        <v>7</v>
      </c>
      <c r="B12" s="11" t="s">
        <v>22</v>
      </c>
      <c r="C12" s="16">
        <v>1199826.8800000001</v>
      </c>
      <c r="D12" s="16">
        <v>593307.24</v>
      </c>
      <c r="E12" s="14">
        <v>488318.25</v>
      </c>
      <c r="F12" s="15">
        <f t="shared" si="0"/>
        <v>2281452.37</v>
      </c>
    </row>
    <row r="13" spans="1:6" ht="23.25">
      <c r="A13" s="5">
        <v>8</v>
      </c>
      <c r="B13" s="11" t="s">
        <v>23</v>
      </c>
      <c r="C13" s="16">
        <v>1117450.6000000001</v>
      </c>
      <c r="D13" s="16">
        <v>358917.84</v>
      </c>
      <c r="E13" s="16">
        <v>124843.25</v>
      </c>
      <c r="F13" s="15">
        <f t="shared" si="0"/>
        <v>1601211.6900000002</v>
      </c>
    </row>
    <row r="14" spans="1:6" ht="23.25">
      <c r="A14" s="5">
        <v>9</v>
      </c>
      <c r="B14" s="11" t="s">
        <v>24</v>
      </c>
      <c r="C14" s="16">
        <v>1069177.3</v>
      </c>
      <c r="D14" s="16">
        <v>351819.84</v>
      </c>
      <c r="E14" s="14">
        <v>591113.25</v>
      </c>
      <c r="F14" s="15">
        <f t="shared" si="0"/>
        <v>2012110.3900000001</v>
      </c>
    </row>
    <row r="15" spans="1:6" ht="23.25">
      <c r="A15" s="5">
        <v>10</v>
      </c>
      <c r="B15" s="11" t="s">
        <v>25</v>
      </c>
      <c r="C15" s="14">
        <v>1077373.04</v>
      </c>
      <c r="D15" s="14">
        <v>358917.83</v>
      </c>
      <c r="E15" s="14">
        <v>591113.25</v>
      </c>
      <c r="F15" s="15">
        <f t="shared" si="0"/>
        <v>2027404.12</v>
      </c>
    </row>
    <row r="16" spans="1:6" ht="23.25">
      <c r="A16" s="5">
        <v>11</v>
      </c>
      <c r="B16" s="11" t="s">
        <v>26</v>
      </c>
      <c r="C16" s="16">
        <v>1117450.6000000001</v>
      </c>
      <c r="D16" s="14">
        <v>358917.84</v>
      </c>
      <c r="E16" s="16">
        <v>591113</v>
      </c>
      <c r="F16" s="15">
        <f t="shared" si="0"/>
        <v>2067481.4400000002</v>
      </c>
    </row>
    <row r="17" spans="2:9" ht="24" thickBot="1">
      <c r="I17" s="21"/>
    </row>
    <row r="18" spans="2:9" ht="31.9" customHeight="1" thickBot="1">
      <c r="B18" s="19" t="s">
        <v>10</v>
      </c>
      <c r="C18" s="17">
        <f>+SUM(C6:C16)</f>
        <v>12484836.779999999</v>
      </c>
      <c r="D18" s="18">
        <f>+SUM(D6:D16)</f>
        <v>4874683.49</v>
      </c>
      <c r="E18" s="18">
        <f>+SUM(E6:E16)</f>
        <v>5933111.2300000004</v>
      </c>
      <c r="F18" s="18">
        <f>+SUM(F6:F16)</f>
        <v>23292631.500000004</v>
      </c>
      <c r="G18" s="4"/>
      <c r="I18" s="21"/>
    </row>
    <row r="20" spans="2:9" ht="23.25">
      <c r="B20" s="30" t="s">
        <v>28</v>
      </c>
      <c r="C20" s="22">
        <v>13198096</v>
      </c>
      <c r="D20" s="24">
        <v>6526380</v>
      </c>
      <c r="E20" s="28">
        <v>6471061</v>
      </c>
      <c r="F20" s="29">
        <v>26195537</v>
      </c>
    </row>
    <row r="21" spans="2:9" ht="23.25">
      <c r="B21" s="30" t="s">
        <v>29</v>
      </c>
      <c r="C21" s="21">
        <v>12484836.779999999</v>
      </c>
      <c r="D21" s="20">
        <v>4874683.49</v>
      </c>
      <c r="E21" s="20">
        <v>5933111.2300000004</v>
      </c>
      <c r="F21" s="21">
        <v>23292631.5</v>
      </c>
    </row>
    <row r="22" spans="2:9" ht="23.25">
      <c r="B22" s="25" t="s">
        <v>27</v>
      </c>
      <c r="C22" s="23">
        <v>713259.22000000067</v>
      </c>
      <c r="D22" s="23">
        <v>1651696.5099999998</v>
      </c>
      <c r="E22" s="23">
        <v>537949.76999999955</v>
      </c>
      <c r="F22" s="23">
        <f>F20-F21</f>
        <v>2902905.5</v>
      </c>
    </row>
  </sheetData>
  <autoFilter ref="A5:G16"/>
  <mergeCells count="4">
    <mergeCell ref="A1:D1"/>
    <mergeCell ref="A3:A4"/>
    <mergeCell ref="B3:B4"/>
    <mergeCell ref="A2:F2"/>
  </mergeCells>
  <pageMargins left="1.1811023622047245" right="0.39370078740157483" top="0.39370078740157483" bottom="0.39370078740157483" header="0.31496062992125984" footer="0.31496062992125984"/>
  <pageSetup paperSize="9" scale="62" orientation="landscape" r:id="rId1"/>
  <colBreaks count="1" manualBreakCount="1">
    <brk id="6" max="22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zoomScale="60" zoomScaleNormal="60" zoomScaleSheetLayoutView="40" workbookViewId="0">
      <selection activeCell="O13" sqref="O13"/>
    </sheetView>
  </sheetViews>
  <sheetFormatPr defaultRowHeight="15"/>
  <cols>
    <col min="1" max="1" width="10" style="9" customWidth="1"/>
    <col min="2" max="2" width="81.42578125" style="9" customWidth="1"/>
    <col min="3" max="4" width="27.7109375" style="9" customWidth="1"/>
    <col min="5" max="5" width="26.85546875" style="9" hidden="1" customWidth="1"/>
    <col min="6" max="6" width="29.28515625" style="9" hidden="1" customWidth="1"/>
    <col min="7" max="7" width="15.7109375" style="9" customWidth="1"/>
    <col min="8" max="8" width="9.140625" style="9"/>
    <col min="9" max="9" width="30.28515625" style="9" customWidth="1"/>
    <col min="10" max="16384" width="9.140625" style="9"/>
  </cols>
  <sheetData>
    <row r="1" spans="1:6" ht="26.25">
      <c r="A1" s="32"/>
      <c r="B1" s="32"/>
      <c r="C1" s="32"/>
      <c r="D1" s="32"/>
      <c r="E1" s="31"/>
      <c r="F1" s="27"/>
    </row>
    <row r="2" spans="1:6" ht="89.25" customHeight="1">
      <c r="A2" s="35" t="s">
        <v>31</v>
      </c>
      <c r="B2" s="35"/>
      <c r="C2" s="35"/>
      <c r="D2" s="35"/>
      <c r="E2" s="35"/>
      <c r="F2" s="35"/>
    </row>
    <row r="3" spans="1:6" s="1" customFormat="1" ht="77.25" customHeight="1">
      <c r="A3" s="33" t="s">
        <v>9</v>
      </c>
      <c r="B3" s="33" t="s">
        <v>11</v>
      </c>
      <c r="C3" s="13" t="s">
        <v>12</v>
      </c>
      <c r="D3" s="13" t="s">
        <v>13</v>
      </c>
      <c r="E3" s="13" t="s">
        <v>14</v>
      </c>
      <c r="F3" s="13" t="s">
        <v>8</v>
      </c>
    </row>
    <row r="4" spans="1:6" s="2" customFormat="1" ht="18" customHeight="1">
      <c r="A4" s="34"/>
      <c r="B4" s="34"/>
      <c r="C4" s="7" t="s">
        <v>0</v>
      </c>
      <c r="D4" s="8" t="s">
        <v>1</v>
      </c>
      <c r="E4" s="10" t="s">
        <v>15</v>
      </c>
      <c r="F4" s="8"/>
    </row>
    <row r="5" spans="1:6" s="12" customFormat="1" ht="19.5" customHeight="1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</row>
    <row r="6" spans="1:6" ht="23.25">
      <c r="A6" s="5">
        <v>1</v>
      </c>
      <c r="B6" s="11" t="s">
        <v>16</v>
      </c>
      <c r="C6" s="16">
        <v>1117450.6200000001</v>
      </c>
      <c r="D6" s="16">
        <v>358918.03</v>
      </c>
      <c r="E6" s="16">
        <v>591113.24</v>
      </c>
      <c r="F6" s="15">
        <f>+C6+D6+E6</f>
        <v>2067481.8900000001</v>
      </c>
    </row>
    <row r="7" spans="1:6" ht="23.25">
      <c r="A7" s="5">
        <v>2</v>
      </c>
      <c r="B7" s="11" t="s">
        <v>17</v>
      </c>
      <c r="C7" s="16">
        <v>1199826.8799999999</v>
      </c>
      <c r="D7" s="16">
        <v>593307.24</v>
      </c>
      <c r="E7" s="16">
        <v>591113.25</v>
      </c>
      <c r="F7" s="15">
        <f t="shared" ref="F7:F16" si="0">+C7+D7+E7</f>
        <v>2384247.37</v>
      </c>
    </row>
    <row r="8" spans="1:6" ht="23.25">
      <c r="A8" s="5">
        <v>3</v>
      </c>
      <c r="B8" s="11" t="s">
        <v>18</v>
      </c>
      <c r="C8" s="16">
        <v>1069180</v>
      </c>
      <c r="D8" s="16">
        <v>351046.07999999996</v>
      </c>
      <c r="E8" s="16">
        <v>591044</v>
      </c>
      <c r="F8" s="15">
        <f t="shared" si="0"/>
        <v>2011270.08</v>
      </c>
    </row>
    <row r="9" spans="1:6" ht="23.25">
      <c r="A9" s="5">
        <v>4</v>
      </c>
      <c r="B9" s="11" t="s">
        <v>19</v>
      </c>
      <c r="C9" s="16">
        <v>1199826.8799999999</v>
      </c>
      <c r="D9" s="16">
        <v>593307.23</v>
      </c>
      <c r="E9" s="16">
        <v>591113.25</v>
      </c>
      <c r="F9" s="15">
        <f t="shared" si="0"/>
        <v>2384247.36</v>
      </c>
    </row>
    <row r="10" spans="1:6" ht="23.25">
      <c r="A10" s="5">
        <v>5</v>
      </c>
      <c r="B10" s="11" t="s">
        <v>20</v>
      </c>
      <c r="C10" s="16">
        <v>1117447.1000000001</v>
      </c>
      <c r="D10" s="16">
        <v>362917.07999999996</v>
      </c>
      <c r="E10" s="16">
        <v>591113.24</v>
      </c>
      <c r="F10" s="15">
        <f t="shared" si="0"/>
        <v>2071477.4200000002</v>
      </c>
    </row>
    <row r="11" spans="1:6" ht="23.25">
      <c r="A11" s="5">
        <v>6</v>
      </c>
      <c r="B11" s="11" t="s">
        <v>21</v>
      </c>
      <c r="C11" s="16">
        <v>1199826.8799999999</v>
      </c>
      <c r="D11" s="16">
        <v>593307.24</v>
      </c>
      <c r="E11" s="14">
        <v>591113.25</v>
      </c>
      <c r="F11" s="15">
        <f t="shared" si="0"/>
        <v>2384247.37</v>
      </c>
    </row>
    <row r="12" spans="1:6" ht="23.25">
      <c r="A12" s="5">
        <v>7</v>
      </c>
      <c r="B12" s="11" t="s">
        <v>22</v>
      </c>
      <c r="C12" s="16">
        <v>1199826.8800000001</v>
      </c>
      <c r="D12" s="16">
        <v>593307.24</v>
      </c>
      <c r="E12" s="14">
        <v>488318.25</v>
      </c>
      <c r="F12" s="15">
        <f t="shared" si="0"/>
        <v>2281452.37</v>
      </c>
    </row>
    <row r="13" spans="1:6" ht="23.25">
      <c r="A13" s="5">
        <v>8</v>
      </c>
      <c r="B13" s="11" t="s">
        <v>23</v>
      </c>
      <c r="C13" s="16">
        <v>1117450.6000000001</v>
      </c>
      <c r="D13" s="16">
        <v>358917.84</v>
      </c>
      <c r="E13" s="16">
        <v>124843.25</v>
      </c>
      <c r="F13" s="15">
        <f t="shared" si="0"/>
        <v>1601211.6900000002</v>
      </c>
    </row>
    <row r="14" spans="1:6" ht="23.25">
      <c r="A14" s="5">
        <v>9</v>
      </c>
      <c r="B14" s="11" t="s">
        <v>24</v>
      </c>
      <c r="C14" s="16">
        <v>1069177.3</v>
      </c>
      <c r="D14" s="16">
        <v>351819.84</v>
      </c>
      <c r="E14" s="14">
        <v>591113.25</v>
      </c>
      <c r="F14" s="15">
        <f t="shared" si="0"/>
        <v>2012110.3900000001</v>
      </c>
    </row>
    <row r="15" spans="1:6" ht="23.25">
      <c r="A15" s="5">
        <v>10</v>
      </c>
      <c r="B15" s="11" t="s">
        <v>25</v>
      </c>
      <c r="C15" s="14">
        <v>1077373.04</v>
      </c>
      <c r="D15" s="14">
        <v>358917.83</v>
      </c>
      <c r="E15" s="14">
        <v>591113.25</v>
      </c>
      <c r="F15" s="15">
        <f t="shared" si="0"/>
        <v>2027404.12</v>
      </c>
    </row>
    <row r="16" spans="1:6" ht="23.25">
      <c r="A16" s="5">
        <v>11</v>
      </c>
      <c r="B16" s="11" t="s">
        <v>26</v>
      </c>
      <c r="C16" s="16">
        <v>1117450.6000000001</v>
      </c>
      <c r="D16" s="14">
        <v>358917.84</v>
      </c>
      <c r="E16" s="16">
        <v>591113</v>
      </c>
      <c r="F16" s="15">
        <f t="shared" si="0"/>
        <v>2067481.4400000002</v>
      </c>
    </row>
    <row r="17" spans="2:9" ht="24" thickBot="1">
      <c r="I17" s="21"/>
    </row>
    <row r="18" spans="2:9" ht="31.9" customHeight="1" thickBot="1">
      <c r="B18" s="19" t="s">
        <v>10</v>
      </c>
      <c r="C18" s="17">
        <f>+SUM(C6:C16)</f>
        <v>12484836.779999999</v>
      </c>
      <c r="D18" s="18">
        <f>+SUM(D6:D16)</f>
        <v>4874683.49</v>
      </c>
      <c r="E18" s="18">
        <f>+SUM(E6:E16)</f>
        <v>5933111.2300000004</v>
      </c>
      <c r="F18" s="18">
        <f>+SUM(F6:F16)</f>
        <v>23292631.500000004</v>
      </c>
      <c r="G18" s="4"/>
      <c r="I18" s="21"/>
    </row>
    <row r="20" spans="2:9" ht="23.25">
      <c r="B20" s="30" t="s">
        <v>28</v>
      </c>
      <c r="C20" s="22">
        <v>13198096</v>
      </c>
      <c r="D20" s="24">
        <v>6526380</v>
      </c>
      <c r="E20" s="28">
        <v>6471061</v>
      </c>
      <c r="F20" s="29">
        <v>26195537</v>
      </c>
    </row>
    <row r="21" spans="2:9" ht="23.25">
      <c r="B21" s="30" t="s">
        <v>29</v>
      </c>
      <c r="C21" s="21">
        <v>12484836.779999999</v>
      </c>
      <c r="D21" s="20">
        <v>4874683.49</v>
      </c>
      <c r="E21" s="20">
        <v>5933111.2300000004</v>
      </c>
      <c r="F21" s="21">
        <v>23292631.5</v>
      </c>
    </row>
    <row r="22" spans="2:9" ht="23.25">
      <c r="B22" s="25" t="s">
        <v>27</v>
      </c>
      <c r="C22" s="23">
        <v>713259.22000000067</v>
      </c>
      <c r="D22" s="23">
        <v>1651696.5099999998</v>
      </c>
      <c r="E22" s="23">
        <v>537949.76999999955</v>
      </c>
      <c r="F22" s="23">
        <f>F20-F21</f>
        <v>2902905.5</v>
      </c>
    </row>
  </sheetData>
  <autoFilter ref="A5:G16"/>
  <mergeCells count="4">
    <mergeCell ref="A1:D1"/>
    <mergeCell ref="A2:F2"/>
    <mergeCell ref="A3:A4"/>
    <mergeCell ref="B3:B4"/>
  </mergeCells>
  <pageMargins left="1.1811023622047245" right="0.39370078740157483" top="0.39370078740157483" bottom="0.39370078740157483" header="0.31496062992125984" footer="0.31496062992125984"/>
  <pageSetup paperSize="9" scale="62" orientation="landscape" r:id="rId1"/>
  <colBreaks count="1" manualBreakCount="1">
    <brk id="6" max="22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50-Bedd. Ho(ImpCl supply-A,H,U)</vt:lpstr>
      <vt:lpstr>50-Bedd. Ho(ImpCl supply-A, (2</vt:lpstr>
      <vt:lpstr>'50-Bedd. Ho(ImpCl supply-A, (2'!Print_Area</vt:lpstr>
      <vt:lpstr>'50-Bedd. Ho(ImpCl supply-A,H,U)'!Print_Area</vt:lpstr>
      <vt:lpstr>'50-Bedd. Ho(ImpCl supply-A, (2'!Print_Titles</vt:lpstr>
      <vt:lpstr>'50-Bedd. Ho(ImpCl supply-A,H,U)'!Print_Titles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2022-12-22T07:25:50Z</dcterms:modified>
</cp:coreProperties>
</file>